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D24" i="1"/>
  <c r="D16" i="1"/>
  <c r="D8" i="1"/>
  <c r="E22" i="1"/>
  <c r="F22" i="1" s="1"/>
  <c r="E14" i="1"/>
  <c r="E6" i="1"/>
  <c r="F6" i="1" s="1"/>
  <c r="D6" i="1"/>
  <c r="F5" i="1"/>
  <c r="D14" i="1"/>
  <c r="F21" i="1"/>
  <c r="D22" i="1"/>
  <c r="F14" i="1" l="1"/>
  <c r="D21" i="1"/>
  <c r="E21" i="1" s="1"/>
  <c r="D5" i="1"/>
  <c r="E5" i="1" s="1"/>
  <c r="D13" i="1"/>
  <c r="E13" i="1" s="1"/>
  <c r="F13" i="1" s="1"/>
  <c r="B29" i="1" l="1"/>
  <c r="C29" i="1" s="1"/>
</calcChain>
</file>

<file path=xl/sharedStrings.xml><?xml version="1.0" encoding="utf-8"?>
<sst xmlns="http://schemas.openxmlformats.org/spreadsheetml/2006/main" count="46" uniqueCount="38">
  <si>
    <t>Rome in Limo</t>
  </si>
  <si>
    <t>Tour Guide</t>
  </si>
  <si>
    <t>Price Per Person</t>
  </si>
  <si>
    <t>Price w/3 tour dicount</t>
  </si>
  <si>
    <t>Pisa and Florence</t>
  </si>
  <si>
    <t>Rome Highlights</t>
  </si>
  <si>
    <t>8 People</t>
  </si>
  <si>
    <t>Port of Livorno:       June 3</t>
  </si>
  <si>
    <t>Port of Rome:         June 4</t>
  </si>
  <si>
    <t>Port of Naples:       June 5</t>
  </si>
  <si>
    <t>Pompeii, Sorrento and Positano</t>
  </si>
  <si>
    <t xml:space="preserve">8 People </t>
  </si>
  <si>
    <t>Vatican Museum</t>
  </si>
  <si>
    <t>Catacombs</t>
  </si>
  <si>
    <t>Pompeii</t>
  </si>
  <si>
    <t>Euro</t>
  </si>
  <si>
    <t>Signed up:</t>
  </si>
  <si>
    <t>First and Last name</t>
  </si>
  <si>
    <t>Cabin</t>
  </si>
  <si>
    <t>From</t>
  </si>
  <si>
    <t>Tel</t>
  </si>
  <si>
    <t>Email</t>
  </si>
  <si>
    <t>Kevin Noe</t>
  </si>
  <si>
    <t>Kristin Noe</t>
  </si>
  <si>
    <t>Ft. Lauderdale</t>
  </si>
  <si>
    <t>Entrance fee's</t>
  </si>
  <si>
    <t xml:space="preserve">The Accademia Gallery </t>
  </si>
  <si>
    <t>Total per person w/Entrance Fees:</t>
  </si>
  <si>
    <t>Colosseum</t>
  </si>
  <si>
    <t>Price w/Entrance</t>
  </si>
  <si>
    <t>Price in USD</t>
  </si>
  <si>
    <t>Cost in Euro</t>
  </si>
  <si>
    <t xml:space="preserve">Start Time: 8:00am / 9 Hours </t>
  </si>
  <si>
    <t>US Dollar 3/29/12</t>
  </si>
  <si>
    <t xml:space="preserve">6 People </t>
  </si>
  <si>
    <t>6 People</t>
  </si>
  <si>
    <t>If we Pay:</t>
  </si>
  <si>
    <t>If we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</si>
</sst>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2" fillId="0" borderId="0" xfId="1"/>
    <xf numFmtId="164" fontId="0" fillId="0" borderId="2" xfId="0" applyNumberFormat="1" applyBorder="1"/>
    <xf numFmtId="164" fontId="0" fillId="0" borderId="2" xfId="0" applyNumberFormat="1" applyBorder="1" applyAlignment="1">
      <alignment horizontal="center"/>
    </xf>
    <xf numFmtId="0" fontId="2" fillId="0" borderId="0" xfId="1" applyAlignment="1">
      <alignment horizontal="right"/>
    </xf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omeinlimo.com/rome/highlights.htm" TargetMode="External"/><Relationship Id="rId2" Type="http://schemas.openxmlformats.org/officeDocument/2006/relationships/hyperlink" Target="http://www.romeinlimo.com/livorno/pisa-florence.htm" TargetMode="External"/><Relationship Id="rId1" Type="http://schemas.openxmlformats.org/officeDocument/2006/relationships/hyperlink" Target="http://www.romeinlimo.com/naples/pompeii-sorrento-positano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H15" sqref="H15"/>
    </sheetView>
  </sheetViews>
  <sheetFormatPr defaultRowHeight="15" x14ac:dyDescent="0.25"/>
  <cols>
    <col min="1" max="1" width="31.28515625" customWidth="1"/>
    <col min="2" max="2" width="20.28515625" style="2" customWidth="1"/>
    <col min="3" max="3" width="16.140625" style="2" customWidth="1"/>
    <col min="4" max="4" width="16" style="3" customWidth="1"/>
    <col min="5" max="6" width="15.7109375" style="2" customWidth="1"/>
    <col min="7" max="7" width="23.85546875" customWidth="1"/>
    <col min="8" max="8" width="12.85546875" style="5" customWidth="1"/>
  </cols>
  <sheetData>
    <row r="1" spans="1:8" ht="15.75" thickBot="1" x14ac:dyDescent="0.3">
      <c r="A1" s="10" t="s">
        <v>0</v>
      </c>
      <c r="B1" s="10" t="s">
        <v>3</v>
      </c>
      <c r="C1" s="10" t="s">
        <v>1</v>
      </c>
      <c r="D1" s="11" t="s">
        <v>2</v>
      </c>
      <c r="E1" s="10" t="s">
        <v>29</v>
      </c>
      <c r="F1" s="10" t="s">
        <v>30</v>
      </c>
      <c r="G1" s="10" t="s">
        <v>25</v>
      </c>
      <c r="H1" s="11" t="s">
        <v>31</v>
      </c>
    </row>
    <row r="3" spans="1:8" x14ac:dyDescent="0.25">
      <c r="A3" t="s">
        <v>7</v>
      </c>
      <c r="G3" t="s">
        <v>26</v>
      </c>
      <c r="H3" s="5">
        <v>15</v>
      </c>
    </row>
    <row r="4" spans="1:8" x14ac:dyDescent="0.25">
      <c r="A4" s="19" t="s">
        <v>4</v>
      </c>
    </row>
    <row r="5" spans="1:8" x14ac:dyDescent="0.25">
      <c r="A5" s="1" t="s">
        <v>6</v>
      </c>
      <c r="B5" s="2">
        <v>550</v>
      </c>
      <c r="D5" s="3">
        <f>SUM(B5/8)</f>
        <v>68.75</v>
      </c>
      <c r="E5" s="3">
        <f>SUM(D5,H3)</f>
        <v>83.75</v>
      </c>
      <c r="F5" s="3">
        <f>SUM(E5*1.334)</f>
        <v>111.72250000000001</v>
      </c>
    </row>
    <row r="6" spans="1:8" x14ac:dyDescent="0.25">
      <c r="A6" s="1" t="s">
        <v>35</v>
      </c>
      <c r="B6" s="2">
        <v>500</v>
      </c>
      <c r="D6" s="3">
        <f>SUM(B6/6)</f>
        <v>83.333333333333329</v>
      </c>
      <c r="E6" s="3">
        <f>SUM(D6,H3)</f>
        <v>98.333333333333329</v>
      </c>
      <c r="F6" s="3">
        <f>SUM(E6*1.334)</f>
        <v>131.17666666666668</v>
      </c>
    </row>
    <row r="7" spans="1:8" x14ac:dyDescent="0.25">
      <c r="A7" s="22" t="s">
        <v>32</v>
      </c>
      <c r="B7" s="13"/>
      <c r="C7" s="13"/>
      <c r="D7" s="14"/>
      <c r="E7" s="14"/>
      <c r="F7" s="14"/>
      <c r="G7" s="12"/>
      <c r="H7" s="15"/>
    </row>
    <row r="8" spans="1:8" x14ac:dyDescent="0.25">
      <c r="A8" s="22" t="s">
        <v>37</v>
      </c>
      <c r="B8" s="13"/>
      <c r="C8" s="13"/>
      <c r="D8" s="14">
        <f>SUM((D6-D5)*2)</f>
        <v>29.166666666666657</v>
      </c>
      <c r="E8" s="14"/>
      <c r="F8" s="14"/>
      <c r="G8" s="12"/>
      <c r="H8" s="15"/>
    </row>
    <row r="9" spans="1:8" ht="15.75" thickBot="1" x14ac:dyDescent="0.3">
      <c r="A9" s="21"/>
      <c r="B9" s="7"/>
      <c r="C9" s="7"/>
      <c r="D9" s="8"/>
      <c r="E9" s="8"/>
      <c r="F9" s="8"/>
      <c r="G9" s="6"/>
      <c r="H9" s="9"/>
    </row>
    <row r="10" spans="1:8" x14ac:dyDescent="0.25">
      <c r="A10" s="12"/>
      <c r="B10" s="13"/>
      <c r="C10" s="13"/>
      <c r="D10" s="14"/>
      <c r="G10" s="12"/>
      <c r="H10" s="15"/>
    </row>
    <row r="11" spans="1:8" x14ac:dyDescent="0.25">
      <c r="A11" t="s">
        <v>8</v>
      </c>
      <c r="G11" t="s">
        <v>12</v>
      </c>
      <c r="H11" s="5">
        <v>19</v>
      </c>
    </row>
    <row r="12" spans="1:8" x14ac:dyDescent="0.25">
      <c r="A12" s="19" t="s">
        <v>5</v>
      </c>
      <c r="G12" t="s">
        <v>13</v>
      </c>
      <c r="H12" s="5">
        <v>8</v>
      </c>
    </row>
    <row r="13" spans="1:8" x14ac:dyDescent="0.25">
      <c r="A13" s="1" t="s">
        <v>6</v>
      </c>
      <c r="B13" s="2">
        <v>550</v>
      </c>
      <c r="C13" s="2">
        <v>150</v>
      </c>
      <c r="D13" s="3">
        <f>SUM((B13+C13)/8)</f>
        <v>87.5</v>
      </c>
      <c r="E13" s="3">
        <f>SUM(D13,H11,H12,H13)</f>
        <v>128</v>
      </c>
      <c r="F13" s="3">
        <f>SUM(E13*1.334)</f>
        <v>170.75200000000001</v>
      </c>
      <c r="G13" t="s">
        <v>28</v>
      </c>
      <c r="H13" s="5">
        <v>13.5</v>
      </c>
    </row>
    <row r="14" spans="1:8" x14ac:dyDescent="0.25">
      <c r="A14" s="1" t="s">
        <v>35</v>
      </c>
      <c r="B14" s="2">
        <v>500</v>
      </c>
      <c r="C14" s="2">
        <v>150</v>
      </c>
      <c r="D14" s="3">
        <f>SUM((B14+C14)/6)</f>
        <v>108.33333333333333</v>
      </c>
      <c r="E14" s="3">
        <f>SUM(D14,H11,H12,H13)</f>
        <v>148.83333333333331</v>
      </c>
      <c r="F14" s="3">
        <f>SUM(E14*1.334)</f>
        <v>198.54366666666664</v>
      </c>
    </row>
    <row r="15" spans="1:8" x14ac:dyDescent="0.25">
      <c r="A15" s="1" t="s">
        <v>32</v>
      </c>
      <c r="E15" s="3"/>
      <c r="F15" s="3"/>
    </row>
    <row r="16" spans="1:8" x14ac:dyDescent="0.25">
      <c r="A16" s="1" t="s">
        <v>36</v>
      </c>
      <c r="D16" s="3">
        <f>SUM((D14-D13)*2)</f>
        <v>41.666666666666657</v>
      </c>
      <c r="E16" s="3"/>
      <c r="F16" s="3"/>
    </row>
    <row r="17" spans="1:8" ht="15.75" thickBot="1" x14ac:dyDescent="0.3">
      <c r="A17" s="6"/>
      <c r="B17" s="7"/>
      <c r="C17" s="7"/>
      <c r="D17" s="8"/>
      <c r="E17" s="7"/>
      <c r="F17" s="7"/>
      <c r="G17" s="6"/>
      <c r="H17" s="9"/>
    </row>
    <row r="18" spans="1:8" x14ac:dyDescent="0.25">
      <c r="A18" s="12"/>
      <c r="B18" s="13"/>
      <c r="C18" s="13"/>
      <c r="D18" s="14"/>
      <c r="E18" s="13"/>
      <c r="F18" s="13"/>
      <c r="G18" s="12"/>
      <c r="H18" s="15"/>
    </row>
    <row r="19" spans="1:8" x14ac:dyDescent="0.25">
      <c r="A19" s="4" t="s">
        <v>9</v>
      </c>
      <c r="G19" t="s">
        <v>14</v>
      </c>
      <c r="H19" s="5">
        <v>11</v>
      </c>
    </row>
    <row r="20" spans="1:8" x14ac:dyDescent="0.25">
      <c r="A20" s="19" t="s">
        <v>10</v>
      </c>
    </row>
    <row r="21" spans="1:8" x14ac:dyDescent="0.25">
      <c r="A21" s="1" t="s">
        <v>11</v>
      </c>
      <c r="B21" s="2">
        <v>550</v>
      </c>
      <c r="C21" s="2">
        <v>100</v>
      </c>
      <c r="D21" s="3">
        <f>SUM((B21+C21)/8)</f>
        <v>81.25</v>
      </c>
      <c r="E21" s="3">
        <f>SUM(D21,H19)</f>
        <v>92.25</v>
      </c>
      <c r="F21" s="3">
        <f>SUM(E21*1.334)</f>
        <v>123.06150000000001</v>
      </c>
    </row>
    <row r="22" spans="1:8" x14ac:dyDescent="0.25">
      <c r="A22" s="1" t="s">
        <v>34</v>
      </c>
      <c r="B22" s="2">
        <v>500</v>
      </c>
      <c r="C22" s="2">
        <v>100</v>
      </c>
      <c r="D22" s="3">
        <f>SUM((B22+C22)/6)</f>
        <v>100</v>
      </c>
      <c r="E22" s="3">
        <f>SUM(D22,H19)</f>
        <v>111</v>
      </c>
      <c r="F22" s="3">
        <f>SUM(E22*1.334)</f>
        <v>148.07400000000001</v>
      </c>
    </row>
    <row r="23" spans="1:8" x14ac:dyDescent="0.25">
      <c r="A23" s="1" t="s">
        <v>32</v>
      </c>
    </row>
    <row r="24" spans="1:8" x14ac:dyDescent="0.25">
      <c r="A24" s="1" t="s">
        <v>36</v>
      </c>
      <c r="D24" s="3">
        <f>SUM((D22-D21)*2)</f>
        <v>37.5</v>
      </c>
      <c r="E24" s="3"/>
      <c r="F24" s="3"/>
    </row>
    <row r="25" spans="1:8" ht="15.75" thickBot="1" x14ac:dyDescent="0.3">
      <c r="A25" s="20"/>
      <c r="B25" s="24"/>
      <c r="C25" s="24"/>
      <c r="D25" s="25"/>
      <c r="E25" s="24"/>
      <c r="F25" s="24"/>
      <c r="G25" s="20"/>
      <c r="H25" s="26"/>
    </row>
    <row r="26" spans="1:8" ht="15.75" thickTop="1" x14ac:dyDescent="0.25">
      <c r="A26" s="12"/>
      <c r="B26" s="13"/>
      <c r="C26" s="13"/>
      <c r="D26" s="14"/>
      <c r="E26" s="13"/>
      <c r="F26" s="13"/>
      <c r="G26" s="12"/>
      <c r="H26" s="15"/>
    </row>
    <row r="27" spans="1:8" x14ac:dyDescent="0.25">
      <c r="A27" s="23" t="s">
        <v>27</v>
      </c>
      <c r="B27" s="13"/>
      <c r="C27" s="13"/>
      <c r="D27" s="14"/>
      <c r="E27" s="13"/>
      <c r="F27" s="13"/>
      <c r="G27" s="12"/>
      <c r="H27" s="15"/>
    </row>
    <row r="28" spans="1:8" x14ac:dyDescent="0.25">
      <c r="A28" s="1"/>
      <c r="B28" s="2" t="s">
        <v>15</v>
      </c>
      <c r="C28" s="2" t="s">
        <v>33</v>
      </c>
    </row>
    <row r="29" spans="1:8" x14ac:dyDescent="0.25">
      <c r="A29" s="1" t="s">
        <v>6</v>
      </c>
      <c r="B29" s="3">
        <f>SUM(H3,D5,D13,D21,H11,H12,H19,H13)</f>
        <v>304</v>
      </c>
      <c r="C29" s="3">
        <f>SUM(B29*1.334)</f>
        <v>405.536</v>
      </c>
    </row>
    <row r="30" spans="1:8" x14ac:dyDescent="0.25">
      <c r="C30" s="3"/>
    </row>
    <row r="31" spans="1:8" ht="15.75" thickBot="1" x14ac:dyDescent="0.3">
      <c r="A31" t="s">
        <v>36</v>
      </c>
      <c r="D31" s="3">
        <f>SUM(D24,D16,D8)</f>
        <v>108.33333333333331</v>
      </c>
    </row>
    <row r="32" spans="1:8" x14ac:dyDescent="0.25">
      <c r="A32" s="17"/>
      <c r="B32" s="18"/>
      <c r="C32" s="18"/>
      <c r="D32" s="18"/>
      <c r="E32" s="18"/>
      <c r="F32" s="18"/>
      <c r="G32" s="17"/>
      <c r="H32" s="17"/>
    </row>
    <row r="33" spans="1:7" x14ac:dyDescent="0.25">
      <c r="A33" t="s">
        <v>16</v>
      </c>
      <c r="B33" s="2" t="s">
        <v>17</v>
      </c>
      <c r="C33" s="2" t="s">
        <v>18</v>
      </c>
      <c r="D33" s="3" t="s">
        <v>19</v>
      </c>
      <c r="E33" s="2" t="s">
        <v>20</v>
      </c>
      <c r="G33" t="s">
        <v>21</v>
      </c>
    </row>
    <row r="34" spans="1:7" x14ac:dyDescent="0.25">
      <c r="B34" s="2" t="s">
        <v>22</v>
      </c>
      <c r="D34" s="3" t="s">
        <v>24</v>
      </c>
      <c r="G34" s="16"/>
    </row>
    <row r="35" spans="1:7" x14ac:dyDescent="0.25">
      <c r="B35" s="2" t="s">
        <v>23</v>
      </c>
      <c r="D35" s="3" t="s">
        <v>24</v>
      </c>
      <c r="G35" s="16"/>
    </row>
  </sheetData>
  <hyperlinks>
    <hyperlink ref="A20" r:id="rId1"/>
    <hyperlink ref="A4" r:id="rId2"/>
    <hyperlink ref="A12" r:id="rId3"/>
  </hyperlinks>
  <pageMargins left="0.7" right="0.7" top="0.75" bottom="0.75" header="0.3" footer="0.3"/>
  <pageSetup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2012-01-19T16:41:41Z</dcterms:created>
  <dcterms:modified xsi:type="dcterms:W3CDTF">2012-04-10T02:49:35Z</dcterms:modified>
</cp:coreProperties>
</file>